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<sst xmlns="http://schemas.openxmlformats.org/spreadsheetml/2006/main" count="124" uniqueCount="103">
  <si>
    <t>阳泉市远中劳务派遣有限公司
关于招聘平定县融信投资控股集团有限公司
劳务派遣工作人员综合成绩公示</t>
  </si>
  <si>
    <t>考号</t>
  </si>
  <si>
    <t>岗位</t>
  </si>
  <si>
    <t>姓名</t>
  </si>
  <si>
    <t>身份证号</t>
  </si>
  <si>
    <t>抽签
序号</t>
  </si>
  <si>
    <t>笔试成绩</t>
  </si>
  <si>
    <r>
      <rPr>
        <b/>
        <sz val="11"/>
        <color theme="1"/>
        <rFont val="仿宋_GB2312"/>
        <charset val="134"/>
      </rPr>
      <t>笔试成绩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仿宋_GB2312"/>
        <charset val="134"/>
      </rPr>
      <t>40%</t>
    </r>
  </si>
  <si>
    <t>面试成绩</t>
  </si>
  <si>
    <r>
      <rPr>
        <b/>
        <sz val="11"/>
        <color theme="1"/>
        <rFont val="仿宋_GB2312"/>
        <charset val="134"/>
      </rPr>
      <t>面试成绩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仿宋_GB2312"/>
        <charset val="134"/>
      </rPr>
      <t>60%</t>
    </r>
  </si>
  <si>
    <t>合计</t>
  </si>
  <si>
    <t>名次</t>
  </si>
  <si>
    <t>B-08</t>
  </si>
  <si>
    <t>市场营销岗</t>
  </si>
  <si>
    <t>岳愉钧</t>
  </si>
  <si>
    <t>140321********6050</t>
  </si>
  <si>
    <t>B3</t>
  </si>
  <si>
    <t>B-09</t>
  </si>
  <si>
    <t>张志坤</t>
  </si>
  <si>
    <t>320382********5716</t>
  </si>
  <si>
    <t>B4</t>
  </si>
  <si>
    <t>B-03</t>
  </si>
  <si>
    <t>刘湛</t>
  </si>
  <si>
    <t>140321********0612</t>
  </si>
  <si>
    <t>B2</t>
  </si>
  <si>
    <t>B-05</t>
  </si>
  <si>
    <t>李波</t>
  </si>
  <si>
    <t>140321********0616</t>
  </si>
  <si>
    <t>B5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</si>
  <si>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</si>
  <si>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B-06</t>
  </si>
  <si>
    <t>张瀚炜</t>
  </si>
  <si>
    <t>140302********1238</t>
  </si>
  <si>
    <t>B1</t>
  </si>
  <si>
    <t>A3-14</t>
  </si>
  <si>
    <t>办公室文员</t>
  </si>
  <si>
    <t>王婷</t>
  </si>
  <si>
    <t>140321********0023</t>
  </si>
  <si>
    <t>A3</t>
  </si>
  <si>
    <t>A3-16</t>
  </si>
  <si>
    <t>陆晓琴</t>
  </si>
  <si>
    <t>140321********122X</t>
  </si>
  <si>
    <t>A7</t>
  </si>
  <si>
    <t>A1-01</t>
  </si>
  <si>
    <t>李玲玲</t>
  </si>
  <si>
    <t>142326********5448</t>
  </si>
  <si>
    <t>A5</t>
  </si>
  <si>
    <t>A1-10</t>
  </si>
  <si>
    <t>史海燕</t>
  </si>
  <si>
    <t>140311********0926</t>
  </si>
  <si>
    <t>A10</t>
  </si>
  <si>
    <t>A3-15</t>
  </si>
  <si>
    <t>高丽莹</t>
  </si>
  <si>
    <t>140321********0924</t>
  </si>
  <si>
    <t>A1</t>
  </si>
  <si>
    <t>A3-30</t>
  </si>
  <si>
    <t>郝篆连</t>
  </si>
  <si>
    <t>140122********142X</t>
  </si>
  <si>
    <t>A4</t>
  </si>
  <si>
    <t>A1-05</t>
  </si>
  <si>
    <t>周丽霞</t>
  </si>
  <si>
    <t>140321********6045</t>
  </si>
  <si>
    <t>A2</t>
  </si>
  <si>
    <t>A1-27</t>
  </si>
  <si>
    <t>武旭芳</t>
  </si>
  <si>
    <t>140321********1824</t>
  </si>
  <si>
    <t>A8</t>
  </si>
  <si>
    <t>A3-01</t>
  </si>
  <si>
    <t>缑晓娜</t>
  </si>
  <si>
    <t>140581********6827</t>
  </si>
  <si>
    <t>A6</t>
  </si>
  <si>
    <t>A1-23</t>
  </si>
  <si>
    <t>刘治国</t>
  </si>
  <si>
    <t>140321********0011</t>
  </si>
  <si>
    <t>A9</t>
  </si>
  <si>
    <t>C-06</t>
  </si>
  <si>
    <t>施工技术岗</t>
  </si>
  <si>
    <t>穆永青</t>
  </si>
  <si>
    <t>140321********0037</t>
  </si>
  <si>
    <t>C-09</t>
  </si>
  <si>
    <t>郗宇辉</t>
  </si>
  <si>
    <t>140321********0032</t>
  </si>
  <si>
    <t>C-04</t>
  </si>
  <si>
    <t>张瑞峰</t>
  </si>
  <si>
    <t>140321********005X</t>
  </si>
  <si>
    <t>C-01</t>
  </si>
  <si>
    <t>乔文杰</t>
  </si>
  <si>
    <t>141181********0018</t>
  </si>
  <si>
    <t>C-07</t>
  </si>
  <si>
    <t>岳天阳</t>
  </si>
  <si>
    <t>140321********151X</t>
  </si>
  <si>
    <t>C-02</t>
  </si>
  <si>
    <t>苏瑞</t>
  </si>
  <si>
    <t>140321********0030</t>
  </si>
  <si>
    <t>C-12</t>
  </si>
  <si>
    <t>贾园园</t>
  </si>
  <si>
    <t>142230********6311</t>
  </si>
  <si>
    <t>C-10</t>
  </si>
  <si>
    <t>李泉全</t>
  </si>
  <si>
    <t>140311********4033</t>
  </si>
  <si>
    <t>C-13</t>
  </si>
  <si>
    <t>白毅</t>
  </si>
  <si>
    <t>140321********091X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</si>
</sst>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0214;&#22841;\2023&#24180;~\&#25307;&#32856;\&#24179;&#23450;&#34701;&#20449;\&#38754;&#35797;\&#38754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8">
          <cell r="C18" t="str">
            <v>苏瑞</v>
          </cell>
          <cell r="D18" t="str">
            <v>140321********0030</v>
          </cell>
          <cell r="E18" t="str">
            <v>C1</v>
          </cell>
        </row>
        <row r="19">
          <cell r="C19" t="str">
            <v>郗宇辉</v>
          </cell>
          <cell r="D19" t="str">
            <v>140321********0032</v>
          </cell>
          <cell r="E19" t="str">
            <v>C2</v>
          </cell>
        </row>
        <row r="20">
          <cell r="C20" t="str">
            <v>乔文杰</v>
          </cell>
          <cell r="D20" t="str">
            <v>141181********0018</v>
          </cell>
          <cell r="E20" t="str">
            <v>C3</v>
          </cell>
        </row>
        <row r="21">
          <cell r="C21" t="str">
            <v>李泉全</v>
          </cell>
          <cell r="D21" t="str">
            <v>140311********4033</v>
          </cell>
          <cell r="E21" t="str">
            <v>C4</v>
          </cell>
        </row>
        <row r="22">
          <cell r="C22" t="str">
            <v>穆永青</v>
          </cell>
          <cell r="D22" t="str">
            <v>140321********0037</v>
          </cell>
          <cell r="E22" t="str">
            <v>C5</v>
          </cell>
        </row>
        <row r="23">
          <cell r="C23" t="str">
            <v>岳天阳</v>
          </cell>
          <cell r="D23" t="str">
            <v>140321********151X</v>
          </cell>
          <cell r="E23" t="str">
            <v>C6</v>
          </cell>
        </row>
        <row r="24">
          <cell r="C24" t="str">
            <v>白毅</v>
          </cell>
          <cell r="D24" t="str">
            <v>140321********091X</v>
          </cell>
          <cell r="E24" t="str">
            <v>C7</v>
          </cell>
        </row>
        <row r="25">
          <cell r="C25" t="str">
            <v>张瑞峰</v>
          </cell>
          <cell r="D25" t="str">
            <v>140321********005X</v>
          </cell>
          <cell r="E25" t="str">
            <v>C8</v>
          </cell>
        </row>
        <row r="26">
          <cell r="C26" t="str">
            <v>贾园园</v>
          </cell>
          <cell r="D26" t="str">
            <v>142230********6311</v>
          </cell>
          <cell r="E26" t="str">
            <v>C9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N13" sqref="N13"/>
    </sheetView>
  </sheetViews>
  <sheetFormatPr defaultColWidth="9" defaultRowHeight="13.5"/>
  <cols>
    <col min="1" max="1" width="6.375" customWidth="1"/>
    <col min="2" max="2" width="13.375" customWidth="1"/>
    <col min="3" max="3" width="8.125" customWidth="1"/>
    <col min="4" max="4" width="20.375" customWidth="1"/>
  </cols>
  <sheetData>
    <row r="1" ht="75" customHeight="1" spans="1:11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ht="4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20" t="s">
        <v>10</v>
      </c>
      <c r="K2" s="20" t="s">
        <v>11</v>
      </c>
    </row>
    <row r="3" ht="25" customHeight="1" spans="1:11">
      <c r="A3" s="8" t="s">
        <v>12</v>
      </c>
      <c r="B3" s="9" t="s">
        <v>13</v>
      </c>
      <c r="C3" s="8" t="s">
        <v>14</v>
      </c>
      <c r="D3" s="8" t="s">
        <v>15</v>
      </c>
      <c r="E3" s="8" t="s">
        <v>16</v>
      </c>
      <c r="F3" s="10">
        <v>46</v>
      </c>
      <c r="G3" s="10">
        <f>F3*40%</f>
        <v>18.4</v>
      </c>
      <c r="H3" s="11">
        <v>91.6</v>
      </c>
      <c r="I3" s="11">
        <f>ROUND(H3*60%,2)</f>
        <v>54.96</v>
      </c>
      <c r="J3" s="11">
        <f t="shared" ref="J3:J26" si="0">G3+I3</f>
        <v>73.36</v>
      </c>
      <c r="K3" s="11">
        <v>1</v>
      </c>
    </row>
    <row r="4" ht="25" customHeight="1" spans="1:11">
      <c r="A4" s="8" t="s">
        <v>17</v>
      </c>
      <c r="B4" s="9" t="s">
        <v>13</v>
      </c>
      <c r="C4" s="8" t="s">
        <v>18</v>
      </c>
      <c r="D4" s="8" t="s">
        <v>19</v>
      </c>
      <c r="E4" s="8" t="s">
        <v>20</v>
      </c>
      <c r="F4" s="10">
        <v>45</v>
      </c>
      <c r="G4" s="10">
        <f t="shared" ref="G4:G26" si="1">F4*40%</f>
        <v>18</v>
      </c>
      <c r="H4" s="11">
        <v>92</v>
      </c>
      <c r="I4" s="11">
        <f t="shared" ref="I4:I26" si="2">ROUND(H4*60%,2)</f>
        <v>55.2</v>
      </c>
      <c r="J4" s="11">
        <f t="shared" si="0"/>
        <v>73.2</v>
      </c>
      <c r="K4" s="11">
        <v>2</v>
      </c>
    </row>
    <row r="5" ht="25" customHeight="1" spans="1:11">
      <c r="A5" s="12" t="s">
        <v>21</v>
      </c>
      <c r="B5" s="13" t="s">
        <v>13</v>
      </c>
      <c r="C5" s="12" t="s">
        <v>22</v>
      </c>
      <c r="D5" s="12" t="s">
        <v>23</v>
      </c>
      <c r="E5" s="12" t="s">
        <v>24</v>
      </c>
      <c r="F5" s="14">
        <v>43</v>
      </c>
      <c r="G5" s="14">
        <f t="shared" si="1"/>
        <v>17.2</v>
      </c>
      <c r="H5" s="15">
        <v>83.2</v>
      </c>
      <c r="I5" s="15">
        <f t="shared" si="2"/>
        <v>49.92</v>
      </c>
      <c r="J5" s="15">
        <f t="shared" si="0"/>
        <v>67.12</v>
      </c>
      <c r="K5" s="15">
        <v>3</v>
      </c>
    </row>
    <row r="6" ht="25" customHeight="1" spans="1:14">
      <c r="A6" s="12" t="s">
        <v>25</v>
      </c>
      <c r="B6" s="13" t="s">
        <v>13</v>
      </c>
      <c r="C6" s="12" t="s">
        <v>26</v>
      </c>
      <c r="D6" s="12" t="s">
        <v>27</v>
      </c>
      <c r="E6" s="12" t="s">
        <v>28</v>
      </c>
      <c r="F6" s="14">
        <v>37</v>
      </c>
      <c r="G6" s="14">
        <f t="shared" si="1"/>
        <v>14.8</v>
      </c>
      <c r="H6" s="15">
        <v>83.2</v>
      </c>
      <c r="I6" s="15">
        <f t="shared" si="2"/>
        <v>49.92</v>
      </c>
      <c r="J6" s="15">
        <f t="shared" si="0"/>
        <v>64.72</v>
      </c>
      <c r="K6" s="15">
        <v>4</v>
      </c>
      <c r="N6" t="s">
        <v>29</v>
      </c>
    </row>
    <row r="7" ht="25" customHeight="1" spans="1:11">
      <c r="A7" s="12" t="s">
        <v>30</v>
      </c>
      <c r="B7" s="13" t="s">
        <v>13</v>
      </c>
      <c r="C7" s="12" t="s">
        <v>31</v>
      </c>
      <c r="D7" s="12" t="s">
        <v>32</v>
      </c>
      <c r="E7" s="12" t="s">
        <v>33</v>
      </c>
      <c r="F7" s="14">
        <v>30</v>
      </c>
      <c r="G7" s="14">
        <f t="shared" si="1"/>
        <v>12</v>
      </c>
      <c r="H7" s="15">
        <v>83.4</v>
      </c>
      <c r="I7" s="15">
        <f t="shared" si="2"/>
        <v>50.04</v>
      </c>
      <c r="J7" s="15">
        <f t="shared" si="0"/>
        <v>62.04</v>
      </c>
      <c r="K7" s="15">
        <v>5</v>
      </c>
    </row>
    <row r="8" ht="25" customHeight="1" spans="1:11">
      <c r="A8" s="8" t="s">
        <v>34</v>
      </c>
      <c r="B8" s="9" t="s">
        <v>35</v>
      </c>
      <c r="C8" s="8" t="s">
        <v>36</v>
      </c>
      <c r="D8" s="8" t="s">
        <v>37</v>
      </c>
      <c r="E8" s="8" t="s">
        <v>38</v>
      </c>
      <c r="F8" s="10">
        <v>54</v>
      </c>
      <c r="G8" s="10">
        <f t="shared" si="1"/>
        <v>21.6</v>
      </c>
      <c r="H8" s="11">
        <v>92.6</v>
      </c>
      <c r="I8" s="11">
        <f t="shared" si="2"/>
        <v>55.56</v>
      </c>
      <c r="J8" s="11">
        <f t="shared" si="0"/>
        <v>77.16</v>
      </c>
      <c r="K8" s="11">
        <v>1</v>
      </c>
    </row>
    <row r="9" ht="25" customHeight="1" spans="1:11">
      <c r="A9" s="8" t="s">
        <v>39</v>
      </c>
      <c r="B9" s="9" t="s">
        <v>35</v>
      </c>
      <c r="C9" s="8" t="s">
        <v>40</v>
      </c>
      <c r="D9" s="8" t="s">
        <v>41</v>
      </c>
      <c r="E9" s="8" t="s">
        <v>42</v>
      </c>
      <c r="F9" s="10">
        <v>46</v>
      </c>
      <c r="G9" s="10">
        <f t="shared" si="1"/>
        <v>18.4</v>
      </c>
      <c r="H9" s="11">
        <v>92.6</v>
      </c>
      <c r="I9" s="11">
        <f t="shared" si="2"/>
        <v>55.56</v>
      </c>
      <c r="J9" s="11">
        <f t="shared" si="0"/>
        <v>73.96</v>
      </c>
      <c r="K9" s="11">
        <v>2</v>
      </c>
    </row>
    <row r="10" ht="25" customHeight="1" spans="1:11">
      <c r="A10" s="12" t="s">
        <v>43</v>
      </c>
      <c r="B10" s="13" t="s">
        <v>35</v>
      </c>
      <c r="C10" s="12" t="s">
        <v>44</v>
      </c>
      <c r="D10" s="12" t="s">
        <v>45</v>
      </c>
      <c r="E10" s="12" t="s">
        <v>46</v>
      </c>
      <c r="F10" s="14">
        <v>43</v>
      </c>
      <c r="G10" s="14">
        <f t="shared" si="1"/>
        <v>17.2</v>
      </c>
      <c r="H10" s="15">
        <v>90.4</v>
      </c>
      <c r="I10" s="15">
        <f t="shared" si="2"/>
        <v>54.24</v>
      </c>
      <c r="J10" s="15">
        <f t="shared" si="0"/>
        <v>71.44</v>
      </c>
      <c r="K10" s="15">
        <v>3</v>
      </c>
    </row>
    <row r="11" ht="25" customHeight="1" spans="1:11">
      <c r="A11" s="12" t="s">
        <v>47</v>
      </c>
      <c r="B11" s="13" t="s">
        <v>35</v>
      </c>
      <c r="C11" s="12" t="s">
        <v>48</v>
      </c>
      <c r="D11" s="12" t="s">
        <v>49</v>
      </c>
      <c r="E11" s="12" t="s">
        <v>50</v>
      </c>
      <c r="F11" s="14">
        <v>45</v>
      </c>
      <c r="G11" s="14">
        <f t="shared" si="1"/>
        <v>18</v>
      </c>
      <c r="H11" s="15">
        <v>87.4</v>
      </c>
      <c r="I11" s="15">
        <f t="shared" si="2"/>
        <v>52.44</v>
      </c>
      <c r="J11" s="15">
        <f t="shared" si="0"/>
        <v>70.44</v>
      </c>
      <c r="K11" s="15">
        <v>4</v>
      </c>
    </row>
    <row r="12" ht="25" customHeight="1" spans="1:11">
      <c r="A12" s="12" t="s">
        <v>51</v>
      </c>
      <c r="B12" s="13" t="s">
        <v>35</v>
      </c>
      <c r="C12" s="12" t="s">
        <v>52</v>
      </c>
      <c r="D12" s="12" t="s">
        <v>53</v>
      </c>
      <c r="E12" s="12" t="s">
        <v>54</v>
      </c>
      <c r="F12" s="14">
        <v>43</v>
      </c>
      <c r="G12" s="14">
        <f t="shared" si="1"/>
        <v>17.2</v>
      </c>
      <c r="H12" s="15">
        <v>81</v>
      </c>
      <c r="I12" s="15">
        <f t="shared" si="2"/>
        <v>48.6</v>
      </c>
      <c r="J12" s="15">
        <f t="shared" si="0"/>
        <v>65.8</v>
      </c>
      <c r="K12" s="15">
        <v>5</v>
      </c>
    </row>
    <row r="13" ht="25" customHeight="1" spans="1:11">
      <c r="A13" s="12" t="s">
        <v>55</v>
      </c>
      <c r="B13" s="13" t="s">
        <v>35</v>
      </c>
      <c r="C13" s="12" t="s">
        <v>56</v>
      </c>
      <c r="D13" s="12" t="s">
        <v>57</v>
      </c>
      <c r="E13" s="12" t="s">
        <v>58</v>
      </c>
      <c r="F13" s="14">
        <v>43</v>
      </c>
      <c r="G13" s="14">
        <f t="shared" si="1"/>
        <v>17.2</v>
      </c>
      <c r="H13" s="15">
        <v>80.2</v>
      </c>
      <c r="I13" s="15">
        <f t="shared" si="2"/>
        <v>48.12</v>
      </c>
      <c r="J13" s="15">
        <f t="shared" si="0"/>
        <v>65.32</v>
      </c>
      <c r="K13" s="15">
        <v>6</v>
      </c>
    </row>
    <row r="14" ht="25" customHeight="1" spans="1:11">
      <c r="A14" s="12" t="s">
        <v>59</v>
      </c>
      <c r="B14" s="13" t="s">
        <v>35</v>
      </c>
      <c r="C14" s="12" t="s">
        <v>60</v>
      </c>
      <c r="D14" s="12" t="s">
        <v>61</v>
      </c>
      <c r="E14" s="12" t="s">
        <v>62</v>
      </c>
      <c r="F14" s="14">
        <v>43</v>
      </c>
      <c r="G14" s="14">
        <f t="shared" si="1"/>
        <v>17.2</v>
      </c>
      <c r="H14" s="15">
        <v>80</v>
      </c>
      <c r="I14" s="15">
        <f t="shared" si="2"/>
        <v>48</v>
      </c>
      <c r="J14" s="15">
        <f t="shared" si="0"/>
        <v>65.2</v>
      </c>
      <c r="K14" s="15">
        <v>7</v>
      </c>
    </row>
    <row r="15" ht="25" customHeight="1" spans="1:11">
      <c r="A15" s="12" t="s">
        <v>63</v>
      </c>
      <c r="B15" s="13" t="s">
        <v>35</v>
      </c>
      <c r="C15" s="12" t="s">
        <v>64</v>
      </c>
      <c r="D15" s="12" t="s">
        <v>65</v>
      </c>
      <c r="E15" s="12" t="s">
        <v>66</v>
      </c>
      <c r="F15" s="14">
        <v>43</v>
      </c>
      <c r="G15" s="14">
        <f t="shared" si="1"/>
        <v>17.2</v>
      </c>
      <c r="H15" s="15">
        <v>79.4</v>
      </c>
      <c r="I15" s="15">
        <f t="shared" si="2"/>
        <v>47.64</v>
      </c>
      <c r="J15" s="15">
        <f t="shared" si="0"/>
        <v>64.84</v>
      </c>
      <c r="K15" s="15">
        <v>8</v>
      </c>
    </row>
    <row r="16" ht="25" customHeight="1" spans="1:11">
      <c r="A16" s="12" t="s">
        <v>67</v>
      </c>
      <c r="B16" s="13" t="s">
        <v>35</v>
      </c>
      <c r="C16" s="12" t="s">
        <v>68</v>
      </c>
      <c r="D16" s="12" t="s">
        <v>69</v>
      </c>
      <c r="E16" s="12" t="s">
        <v>70</v>
      </c>
      <c r="F16" s="14">
        <v>44</v>
      </c>
      <c r="G16" s="14">
        <f t="shared" si="1"/>
        <v>17.6</v>
      </c>
      <c r="H16" s="15">
        <v>78.4</v>
      </c>
      <c r="I16" s="15">
        <f t="shared" si="2"/>
        <v>47.04</v>
      </c>
      <c r="J16" s="15">
        <f t="shared" si="0"/>
        <v>64.64</v>
      </c>
      <c r="K16" s="15">
        <v>9</v>
      </c>
    </row>
    <row r="17" ht="25" customHeight="1" spans="1:11">
      <c r="A17" s="12" t="s">
        <v>71</v>
      </c>
      <c r="B17" s="13" t="s">
        <v>35</v>
      </c>
      <c r="C17" s="12" t="s">
        <v>72</v>
      </c>
      <c r="D17" s="12" t="s">
        <v>73</v>
      </c>
      <c r="E17" s="12" t="s">
        <v>74</v>
      </c>
      <c r="F17" s="14">
        <v>49</v>
      </c>
      <c r="G17" s="14">
        <f t="shared" si="1"/>
        <v>19.6</v>
      </c>
      <c r="H17" s="15">
        <v>72.8</v>
      </c>
      <c r="I17" s="15">
        <f t="shared" si="2"/>
        <v>43.68</v>
      </c>
      <c r="J17" s="15">
        <f t="shared" si="0"/>
        <v>63.28</v>
      </c>
      <c r="K17" s="15">
        <v>10</v>
      </c>
    </row>
    <row r="18" ht="25" customHeight="1" spans="1:11">
      <c r="A18" s="8" t="s">
        <v>75</v>
      </c>
      <c r="B18" s="9" t="s">
        <v>76</v>
      </c>
      <c r="C18" s="8" t="s">
        <v>77</v>
      </c>
      <c r="D18" s="8" t="s">
        <v>78</v>
      </c>
      <c r="E18" s="8" t="str">
        <f>VLOOKUP(C18,[1]Sheet1!$C$18:$E$26,3,0)</f>
        <v>C5</v>
      </c>
      <c r="F18" s="10">
        <v>39</v>
      </c>
      <c r="G18" s="10">
        <f t="shared" si="1"/>
        <v>15.6</v>
      </c>
      <c r="H18" s="11">
        <v>95.6</v>
      </c>
      <c r="I18" s="11">
        <f t="shared" si="2"/>
        <v>57.36</v>
      </c>
      <c r="J18" s="11">
        <f t="shared" si="0"/>
        <v>72.96</v>
      </c>
      <c r="K18" s="11">
        <v>1</v>
      </c>
    </row>
    <row r="19" ht="25" customHeight="1" spans="1:11">
      <c r="A19" s="8" t="s">
        <v>79</v>
      </c>
      <c r="B19" s="9" t="s">
        <v>76</v>
      </c>
      <c r="C19" s="8" t="s">
        <v>80</v>
      </c>
      <c r="D19" s="8" t="s">
        <v>81</v>
      </c>
      <c r="E19" s="8" t="str">
        <f>VLOOKUP(C19,[1]Sheet1!$C$18:$E$26,3,0)</f>
        <v>C2</v>
      </c>
      <c r="F19" s="10">
        <v>42</v>
      </c>
      <c r="G19" s="10">
        <f t="shared" si="1"/>
        <v>16.8</v>
      </c>
      <c r="H19" s="11">
        <v>92.4</v>
      </c>
      <c r="I19" s="11">
        <f t="shared" si="2"/>
        <v>55.44</v>
      </c>
      <c r="J19" s="11">
        <f t="shared" si="0"/>
        <v>72.24</v>
      </c>
      <c r="K19" s="11">
        <v>2</v>
      </c>
    </row>
    <row r="20" ht="25" customHeight="1" spans="1:11">
      <c r="A20" s="8" t="s">
        <v>82</v>
      </c>
      <c r="B20" s="9" t="s">
        <v>76</v>
      </c>
      <c r="C20" s="8" t="s">
        <v>83</v>
      </c>
      <c r="D20" s="8" t="s">
        <v>84</v>
      </c>
      <c r="E20" s="8" t="str">
        <f>VLOOKUP(C20,[1]Sheet1!$C$18:$E$26,3,0)</f>
        <v>C8</v>
      </c>
      <c r="F20" s="10">
        <v>25</v>
      </c>
      <c r="G20" s="10">
        <f t="shared" si="1"/>
        <v>10</v>
      </c>
      <c r="H20" s="11">
        <v>95.4</v>
      </c>
      <c r="I20" s="11">
        <f t="shared" si="2"/>
        <v>57.24</v>
      </c>
      <c r="J20" s="11">
        <f t="shared" si="0"/>
        <v>67.24</v>
      </c>
      <c r="K20" s="11">
        <v>3</v>
      </c>
    </row>
    <row r="21" ht="25" customHeight="1" spans="1:11">
      <c r="A21" s="16" t="s">
        <v>85</v>
      </c>
      <c r="B21" s="17" t="s">
        <v>76</v>
      </c>
      <c r="C21" s="16" t="s">
        <v>86</v>
      </c>
      <c r="D21" s="16" t="s">
        <v>87</v>
      </c>
      <c r="E21" s="16" t="str">
        <f>VLOOKUP(C21,[1]Sheet1!$C$18:$E$26,3,0)</f>
        <v>C3</v>
      </c>
      <c r="F21" s="18">
        <v>34</v>
      </c>
      <c r="G21" s="18">
        <f t="shared" si="1"/>
        <v>13.6</v>
      </c>
      <c r="H21" s="19">
        <v>88.6</v>
      </c>
      <c r="I21" s="19">
        <f t="shared" si="2"/>
        <v>53.16</v>
      </c>
      <c r="J21" s="19">
        <f t="shared" si="0"/>
        <v>66.76</v>
      </c>
      <c r="K21" s="19">
        <v>4</v>
      </c>
    </row>
    <row r="22" ht="25" customHeight="1" spans="1:11">
      <c r="A22" s="16" t="s">
        <v>88</v>
      </c>
      <c r="B22" s="17" t="s">
        <v>76</v>
      </c>
      <c r="C22" s="16" t="s">
        <v>89</v>
      </c>
      <c r="D22" s="16" t="s">
        <v>90</v>
      </c>
      <c r="E22" s="16" t="str">
        <f>VLOOKUP(C22,[1]Sheet1!$C$18:$E$26,3,0)</f>
        <v>C6</v>
      </c>
      <c r="F22" s="18">
        <v>33</v>
      </c>
      <c r="G22" s="18">
        <f t="shared" si="1"/>
        <v>13.2</v>
      </c>
      <c r="H22" s="19">
        <v>88.4</v>
      </c>
      <c r="I22" s="19">
        <f t="shared" si="2"/>
        <v>53.04</v>
      </c>
      <c r="J22" s="19">
        <f t="shared" si="0"/>
        <v>66.24</v>
      </c>
      <c r="K22" s="19">
        <v>5</v>
      </c>
    </row>
    <row r="23" ht="25" customHeight="1" spans="1:11">
      <c r="A23" s="16" t="s">
        <v>91</v>
      </c>
      <c r="B23" s="17" t="s">
        <v>76</v>
      </c>
      <c r="C23" s="16" t="s">
        <v>92</v>
      </c>
      <c r="D23" s="16" t="s">
        <v>93</v>
      </c>
      <c r="E23" s="16" t="str">
        <f>VLOOKUP(C23,[1]Sheet1!$C$18:$E$26,3,0)</f>
        <v>C1</v>
      </c>
      <c r="F23" s="18">
        <v>29</v>
      </c>
      <c r="G23" s="18">
        <f t="shared" si="1"/>
        <v>11.6</v>
      </c>
      <c r="H23" s="19">
        <v>90.8</v>
      </c>
      <c r="I23" s="19">
        <f t="shared" si="2"/>
        <v>54.48</v>
      </c>
      <c r="J23" s="19">
        <f t="shared" si="0"/>
        <v>66.08</v>
      </c>
      <c r="K23" s="19">
        <v>6</v>
      </c>
    </row>
    <row r="24" ht="25" customHeight="1" spans="1:11">
      <c r="A24" s="16" t="s">
        <v>94</v>
      </c>
      <c r="B24" s="17" t="s">
        <v>76</v>
      </c>
      <c r="C24" s="16" t="s">
        <v>95</v>
      </c>
      <c r="D24" s="16" t="s">
        <v>96</v>
      </c>
      <c r="E24" s="16" t="str">
        <f>VLOOKUP(C24,[1]Sheet1!$C$18:$E$26,3,0)</f>
        <v>C9</v>
      </c>
      <c r="F24" s="18">
        <v>37</v>
      </c>
      <c r="G24" s="18">
        <f t="shared" si="1"/>
        <v>14.8</v>
      </c>
      <c r="H24" s="19">
        <v>83.6</v>
      </c>
      <c r="I24" s="19">
        <f t="shared" si="2"/>
        <v>50.16</v>
      </c>
      <c r="J24" s="19">
        <f t="shared" si="0"/>
        <v>64.96</v>
      </c>
      <c r="K24" s="19">
        <v>7</v>
      </c>
    </row>
    <row r="25" ht="25" customHeight="1" spans="1:11">
      <c r="A25" s="16" t="s">
        <v>97</v>
      </c>
      <c r="B25" s="17" t="s">
        <v>76</v>
      </c>
      <c r="C25" s="16" t="s">
        <v>98</v>
      </c>
      <c r="D25" s="16" t="s">
        <v>99</v>
      </c>
      <c r="E25" s="16" t="str">
        <f>VLOOKUP(C25,[1]Sheet1!$C$18:$E$26,3,0)</f>
        <v>C4</v>
      </c>
      <c r="F25" s="18">
        <v>35</v>
      </c>
      <c r="G25" s="18">
        <f t="shared" si="1"/>
        <v>14</v>
      </c>
      <c r="H25" s="19">
        <v>83.2</v>
      </c>
      <c r="I25" s="19">
        <f t="shared" si="2"/>
        <v>49.92</v>
      </c>
      <c r="J25" s="19">
        <f t="shared" si="0"/>
        <v>63.92</v>
      </c>
      <c r="K25" s="19">
        <v>8</v>
      </c>
    </row>
    <row r="26" ht="25" customHeight="1" spans="1:11">
      <c r="A26" s="16" t="s">
        <v>100</v>
      </c>
      <c r="B26" s="17" t="s">
        <v>76</v>
      </c>
      <c r="C26" s="16" t="s">
        <v>101</v>
      </c>
      <c r="D26" s="16" t="s">
        <v>102</v>
      </c>
      <c r="E26" s="16" t="str">
        <f>VLOOKUP(C26,[1]Sheet1!$C$18:$E$26,3,0)</f>
        <v>C7</v>
      </c>
      <c r="F26" s="18">
        <v>29</v>
      </c>
      <c r="G26" s="18">
        <f t="shared" si="1"/>
        <v>11.6</v>
      </c>
      <c r="H26" s="19">
        <v>84.6</v>
      </c>
      <c r="I26" s="19">
        <f t="shared" si="2"/>
        <v>50.76</v>
      </c>
      <c r="J26" s="19">
        <f t="shared" si="0"/>
        <v>62.36</v>
      </c>
      <c r="K26" s="19">
        <v>9</v>
      </c>
    </row>
  </sheetData>
  <sortState ref="A18:K26">
    <sortCondition ref="J18:J26" descending="1"/>
  </sortState>
  <mergeCells count="1">
    <mergeCell ref="A1:K1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2024-04-17T03:35:00Z</dcterms:created>
  <dcterms:modified xsi:type="dcterms:W3CDTF">2024-04-18T09:47:38Z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F22B1BCB577344D39613A0A430A11792_11</vt:lpwstr>
  </property>
  <property fmtid="{D5CDD505-2E9C-101B-9397-08002B2CF9AE}" pid="3" name="KSOProductBuildVer">
    <vt:lpwstr>2052-12.1.0.16729</vt:lpwstr>
  </property>
</Properties>
</file>